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doimspp-my.sharepoint.com/personal/steven_mullen_indianaffairs_gov/Documents/Desktop/infra/"/>
    </mc:Choice>
  </mc:AlternateContent>
  <xr:revisionPtr revIDLastSave="1" documentId="8_{F14AEB29-A4D1-4A02-A60F-F4D486D99F5A}" xr6:coauthVersionLast="47" xr6:coauthVersionMax="47" xr10:uidLastSave="{F60D3F63-46B8-4439-8001-3FB0E89E9DD8}"/>
  <bookViews>
    <workbookView xWindow="28680" yWindow="-120" windowWidth="29040" windowHeight="15720" xr2:uid="{00000000-000D-0000-FFFF-FFFF00000000}"/>
  </bookViews>
  <sheets>
    <sheet name="ISC WORKSHEET" sheetId="1" r:id="rId1"/>
    <sheet name="Sheet2" sheetId="2" r:id="rId2"/>
    <sheet name="PRA Statement" sheetId="3" r:id="rId3"/>
  </sheets>
  <definedNames>
    <definedName name="INSTITUTION">#REF!</definedName>
    <definedName name="INSTITUTIONNAME">#REF!</definedName>
    <definedName name="_xlnm.Print_Area" localSheetId="0">'ISC WORKSHEET'!$B$1:$I$28</definedName>
    <definedName name="_xlnm.Print_Area" localSheetId="1">Sheet2!$A$3:$A$31</definedName>
    <definedName name="tcus">Sheet2!$A$3:$A$31</definedName>
    <definedName name="Z_134C2500_12AC_4344_BDAE_4D89550AF69E_.wvu.PrintArea" localSheetId="0" hidden="1">'ISC WORKSHEET'!$B$1:$I$28</definedName>
    <definedName name="Z_134C2500_12AC_4344_BDAE_4D89550AF69E_.wvu.PrintArea" localSheetId="1" hidden="1">Sheet2!$A$3:$A$31</definedName>
    <definedName name="Z_1B990959_F6B7_4B12_9D65_6AD251DC6942_.wvu.PrintArea" localSheetId="0" hidden="1">'ISC WORKSHEET'!$A$1:$I$28</definedName>
    <definedName name="Z_1B990959_F6B7_4B12_9D65_6AD251DC6942_.wvu.PrintArea" localSheetId="1" hidden="1">Sheet2!$A$3:$A$31</definedName>
    <definedName name="Z_B032DC70_E1DD_4411_81F6_A718A2F183F6_.wvu.PrintArea" localSheetId="0" hidden="1">'ISC WORKSHEET'!$B$1:$I$28</definedName>
    <definedName name="Z_B032DC70_E1DD_4411_81F6_A718A2F183F6_.wvu.PrintArea" localSheetId="1" hidden="1">Sheet2!$A$3:$A$31</definedName>
  </definedNames>
  <calcPr calcId="191029"/>
  <customWorkbookViews>
    <customWorkbookView name="jherr - Personal View" guid="{B032DC70-E1DD-4411-81F6-A718A2F183F6}" mergeInterval="0" personalView="1" maximized="1" xWindow="-8" yWindow="-8" windowWidth="1936" windowHeight="1056" activeSheetId="1"/>
    <customWorkbookView name="Joe - Personal View" guid="{1B990959-F6B7-4B12-9D65-6AD251DC6942}" mergeInterval="0" personalView="1" maximized="1" xWindow="1" yWindow="1" windowWidth="1058" windowHeight="515" activeSheetId="1"/>
    <customWorkbookView name="Herrin, Joe - Personal View" guid="{134C2500-12AC-4344-BDAE-4D89550AF69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G12" i="1"/>
  <c r="D12" i="1"/>
  <c r="E12" i="1"/>
  <c r="F12" i="1"/>
  <c r="L10" i="1"/>
  <c r="M10" i="1" s="1"/>
  <c r="N10" i="1" s="1"/>
  <c r="L9" i="1"/>
  <c r="M9" i="1" s="1"/>
  <c r="L8" i="1"/>
  <c r="M8" i="1" s="1"/>
  <c r="N8" i="1" s="1"/>
  <c r="L7" i="1"/>
  <c r="M7" i="1" s="1"/>
  <c r="O12" i="1" l="1"/>
  <c r="P11" i="1" s="1"/>
  <c r="H11" i="1" s="1"/>
  <c r="P10" i="1"/>
  <c r="H10" i="1" s="1"/>
  <c r="P8" i="1"/>
  <c r="H8" i="1" s="1"/>
  <c r="M12" i="1"/>
  <c r="N7" i="1"/>
  <c r="N9" i="1"/>
  <c r="P9" i="1" s="1"/>
  <c r="L12" i="1"/>
  <c r="N12" i="1" l="1"/>
  <c r="H9" i="1" s="1"/>
  <c r="P7" i="1"/>
  <c r="P12" i="1" l="1"/>
  <c r="H7" i="1"/>
  <c r="H12" i="1"/>
  <c r="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A3" authorId="0" shapeId="0" xr:uid="{00000000-0006-0000-0100-000001000000}">
      <text>
        <r>
          <rPr>
            <b/>
            <sz val="9"/>
            <color indexed="81"/>
            <rFont val="Tahoma"/>
            <family val="2"/>
          </rPr>
          <t>Joe:</t>
        </r>
        <r>
          <rPr>
            <sz val="9"/>
            <color indexed="81"/>
            <rFont val="Tahoma"/>
            <family val="2"/>
          </rPr>
          <t xml:space="preserve">
</t>
        </r>
      </text>
    </comment>
  </commentList>
</comments>
</file>

<file path=xl/sharedStrings.xml><?xml version="1.0" encoding="utf-8"?>
<sst xmlns="http://schemas.openxmlformats.org/spreadsheetml/2006/main" count="75" uniqueCount="66">
  <si>
    <t>PART-TIME</t>
  </si>
  <si>
    <t>CREDITS</t>
  </si>
  <si>
    <t>FULL-TIME</t>
  </si>
  <si>
    <t xml:space="preserve">ISC </t>
  </si>
  <si>
    <t>COUNT</t>
  </si>
  <si>
    <t>SUMMER</t>
  </si>
  <si>
    <t>FALL</t>
  </si>
  <si>
    <t>WINTER</t>
  </si>
  <si>
    <t>SPRING</t>
  </si>
  <si>
    <t>TOTAL</t>
  </si>
  <si>
    <r>
      <t>ACADEMIC</t>
    </r>
    <r>
      <rPr>
        <vertAlign val="superscript"/>
        <sz val="10"/>
        <color theme="1"/>
        <rFont val="Times New Roman"/>
        <family val="1"/>
      </rPr>
      <t>1</t>
    </r>
    <r>
      <rPr>
        <sz val="10"/>
        <color theme="1"/>
        <rFont val="Times New Roman"/>
        <family val="1"/>
      </rPr>
      <t xml:space="preserve"> TERM</t>
    </r>
  </si>
  <si>
    <t>CERTIFIED:__________________________________________________________________________________</t>
  </si>
  <si>
    <t>Name &amp; Title</t>
  </si>
  <si>
    <t>SIGNATURE:_________________________________________________________________________________</t>
  </si>
  <si>
    <t>I CERTIFY THIS DOCUMENT ACCURATELY REPRESENTS THE INSTITUTION’S ISC</t>
  </si>
  <si>
    <t>1/Summer and/or Fall Semester/Quarter ISC count due January 1st</t>
  </si>
  <si>
    <t xml:space="preserve">  Winter Quarter ISC count due April 1st</t>
  </si>
  <si>
    <r>
      <t>2/Not used in the ISC calculation</t>
    </r>
    <r>
      <rPr>
        <sz val="10"/>
        <color theme="1"/>
        <rFont val="Times New Roman"/>
        <family val="1"/>
      </rPr>
      <t xml:space="preserve">  </t>
    </r>
  </si>
  <si>
    <t>3/Not used in the ISC calculation</t>
  </si>
  <si>
    <t xml:space="preserve">  Spring Semester/Quarter ISC count due June 1st</t>
  </si>
  <si>
    <t>Aaniih Nakoda College</t>
  </si>
  <si>
    <t>Cankdeska Cikana (Little Hoop)</t>
  </si>
  <si>
    <t>Chief Dull Knife College</t>
  </si>
  <si>
    <t>College of Menominee</t>
  </si>
  <si>
    <t>College of Muscogee Nation</t>
  </si>
  <si>
    <t>Ilisagvik College</t>
  </si>
  <si>
    <t>Keweenaw Bay Ojibwa CC</t>
  </si>
  <si>
    <t>Leech Lake Tribal</t>
  </si>
  <si>
    <t>Little Priest Tribal College</t>
  </si>
  <si>
    <t>Nebraska ICC</t>
  </si>
  <si>
    <t xml:space="preserve">Northwest Indian </t>
  </si>
  <si>
    <t>Saginaw Chipewa Tribal College</t>
  </si>
  <si>
    <t>Salish Kootenai</t>
  </si>
  <si>
    <t>Sinte Gleska University</t>
  </si>
  <si>
    <t>Sitting Bull (Standing Rock) College</t>
  </si>
  <si>
    <t>Turtle Mountain</t>
  </si>
  <si>
    <t>White Earth</t>
  </si>
  <si>
    <t>Dine~</t>
  </si>
  <si>
    <t>Red Lake</t>
  </si>
  <si>
    <t xml:space="preserve">TOTAL </t>
  </si>
  <si>
    <t>STUDENTS</t>
  </si>
  <si>
    <r>
      <t>PART-TIME</t>
    </r>
    <r>
      <rPr>
        <vertAlign val="superscript"/>
        <sz val="10"/>
        <color theme="1"/>
        <rFont val="Times New Roman"/>
        <family val="1"/>
      </rPr>
      <t>2</t>
    </r>
    <r>
      <rPr>
        <sz val="10"/>
        <color theme="1"/>
        <rFont val="Times New Roman"/>
        <family val="1"/>
      </rPr>
      <t xml:space="preserve"> </t>
    </r>
  </si>
  <si>
    <r>
      <t>FULL-TIME</t>
    </r>
    <r>
      <rPr>
        <vertAlign val="superscript"/>
        <sz val="10"/>
        <color theme="1"/>
        <rFont val="Times New Roman"/>
        <family val="1"/>
      </rPr>
      <t>3</t>
    </r>
    <r>
      <rPr>
        <sz val="10"/>
        <color theme="1"/>
        <rFont val="Times New Roman"/>
        <family val="1"/>
      </rPr>
      <t xml:space="preserve"> </t>
    </r>
  </si>
  <si>
    <t>ALLOWABLE CEU</t>
  </si>
  <si>
    <t>INSTITUTION NAME</t>
  </si>
  <si>
    <t>ELIGIBLE ISC</t>
  </si>
  <si>
    <t xml:space="preserve"> 10% OF TOTAL ISC</t>
  </si>
  <si>
    <t>CALCULATED CEU</t>
  </si>
  <si>
    <t>Bay Mills Community College</t>
  </si>
  <si>
    <t>Blackfeet Community College</t>
  </si>
  <si>
    <t>Fort Berthold Community College/NHSC</t>
  </si>
  <si>
    <t>Fort Peck Community College</t>
  </si>
  <si>
    <t>Lac Courte Oreilles Community College</t>
  </si>
  <si>
    <t>Little Big Horn Community College</t>
  </si>
  <si>
    <t>Oglala Lakota Community College</t>
  </si>
  <si>
    <t>Sisseton Wahpeton Community College</t>
  </si>
  <si>
    <t>Stone Child Community College</t>
  </si>
  <si>
    <t>Tohono O'Odham Community College</t>
  </si>
  <si>
    <t>Pursuant to Title 25, U.S.C.§1801(a)(7) “Indian Student Count” means a number equal to the total number of Indian students enrolled in each tribally controlled college or university, determined in a manner consistent with subsection (b) of this section on the basis of the quotient of the sum of the credit hours of all Indian students so enrolled, divided by twelve. 25 U.S.C. §1801(b) provides the following conditions applicable for purposes of determining the Indian student count pursuant to paragraph (7) of subsection (a) of this section: (1) Such number shall be calculated on the basis of the registrations of Indian students as in effect at the conclusion of the third week of each academic term. (2) Credits earned in classes offered during a summer term shall be counted toward the computation of the Indian student count in the succeeding fall term. (3) Credits earned by any student who has not obtained a high school degree or its equivalent shall be counted toward the computation of the Indian student count if the institution at which the student is in attendance has established criteria for the admission of such student on the basis of the student’s ability to benefit from the education or training offered. The institution shall be presumed to have established such criteria if the admission procedures for such studies include counseling or testing that measures the student’s aptitude to successfully complete the course in which the student has enrolled. No credits earned by such student for purposes of obtaining a high school degree or its equivalent shall be counted toward the computation of the Indian student count. (4) Indian students earning credits in any continuing education program of a tribally controlled college or university shall be included in determining the sum of all credit hours. (5) Eligible credits earned in a continuing education program—(A) shall be determined as one credit for every 15 contact hours in the case of an institution on a semester system(B) one credit for every 10 contact hours in the case of an institution on a quarter system, of participation in an organized continuing education experience under responsible sponsorship, capable direction and qualified instruction, as described in the criteria established by the International Association for Continuing Education and Training; and (C) shall be limited to ten percent of the Indian student count of a tribally controlled college or university.                                                                                                                                                                                                                          
An Indian Student Count calculation for any given semester/quarter is as follows: TCH / 12 = ISC                                                 
● TCH (Total Credit Hours) is the total number of Part-Time, Full-Time and Continuing Education Units (CEU) of any given academic term. 
● The academic term’s ISC is determined by dividing the TCH by 12. 
● Credit hours converted from CEU’s are counted toward the computation of the ISC. The formula for conversion of CEU’s to credit hours will be: 15 contact hours for one semester credit hour, 10 contact hours for one quarter credit hour.</t>
  </si>
  <si>
    <t>TCU NAME</t>
  </si>
  <si>
    <r>
      <t xml:space="preserve">DATE: </t>
    </r>
    <r>
      <rPr>
        <sz val="10"/>
        <color theme="1"/>
        <rFont val="Times New Roman"/>
        <family val="1"/>
      </rPr>
      <t xml:space="preserve"> PHONE:</t>
    </r>
    <r>
      <rPr>
        <sz val="10"/>
        <color theme="1"/>
        <rFont val="Times New Roman"/>
        <family val="1"/>
      </rPr>
      <t xml:space="preserve">  </t>
    </r>
    <r>
      <rPr>
        <b/>
        <sz val="10"/>
        <color theme="1"/>
        <rFont val="Times New Roman"/>
        <family val="1"/>
      </rPr>
      <t>EMAIL</t>
    </r>
    <r>
      <rPr>
        <sz val="10"/>
        <color theme="1"/>
        <rFont val="Times New Roman"/>
        <family val="1"/>
      </rPr>
      <t>:</t>
    </r>
  </si>
  <si>
    <t>RAW CEU</t>
  </si>
  <si>
    <t>HOURS</t>
  </si>
  <si>
    <t>NAME</t>
  </si>
  <si>
    <t xml:space="preserve">                                                          TRIBAL COLLEGE AND UNIVERSITY                                BIE FORM 22                                                                                                                                                                                                                                                                                                                                                                                                                                                                                                                                                                                                            INDIAN STUDENT COUNT (ISC) REPORTING FORM                                                                                                                                 ACADEMIC YEAR    TO </t>
  </si>
  <si>
    <r>
      <rPr>
        <b/>
        <sz val="11"/>
        <color theme="1"/>
        <rFont val="Calibri"/>
        <family val="2"/>
        <scheme val="minor"/>
      </rPr>
      <t xml:space="preserve">OMB Control No. 1076-0018   
Expiration Date 03/31/2025	
Paperwork Reduction Act Statement: </t>
    </r>
    <r>
      <rPr>
        <sz val="11"/>
        <color theme="1"/>
        <rFont val="Calibri"/>
        <family val="2"/>
        <scheme val="minor"/>
      </rPr>
      <t xml:space="preserve">We are collecting this information subject to the Paperwork Reduction Act (44 U.S.C. 3501) for grants to Tribally Controlled Colleges or Universities for the purpose of ensuring continued and expanded educational opportunities for Indian students.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1076-0018, which expires 01/31/2025.
</t>
    </r>
    <r>
      <rPr>
        <b/>
        <sz val="11"/>
        <color theme="1"/>
        <rFont val="Calibri"/>
        <family val="2"/>
        <scheme val="minor"/>
      </rPr>
      <t>Estimated Burden Statement:</t>
    </r>
    <r>
      <rPr>
        <sz val="11"/>
        <color theme="1"/>
        <rFont val="Calibri"/>
        <family val="2"/>
        <scheme val="minor"/>
      </rPr>
      <t xml:space="preserve"> We estimate the application will take you 60 minutes to complete, including time to read instructions, gather information, and complete and submit the application. You may submit comments on any aspect of this information collection to the Information Collection Clearance Officer, Office of Regulatory Affairs &amp; Collaborative Action, Indian Affairs, U.S. Department of the Interior, 1001 Indian School Road NW, Suite 229, Albuquerque, New Mexico 87104.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</si>
</sst>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Calibri"/>
      <family val="2"/>
      <scheme val="minor"/>
    </font>
    <font>
      <sz val="10"/>
      <color theme="1"/>
      <name val="Times New Roman"/>
      <family val="1"/>
    </font>
    <font>
      <b/>
      <sz val="8"/>
      <color theme="1"/>
      <name val="Times New Roman"/>
      <family val="1"/>
    </font>
    <font>
      <vertAlign val="superscript"/>
      <sz val="10"/>
      <color theme="1"/>
      <name val="Times New Roman"/>
      <family val="1"/>
    </font>
    <font>
      <sz val="9"/>
      <color theme="1"/>
      <name val="Times New Roman"/>
      <family val="1"/>
    </font>
    <font>
      <b/>
      <sz val="10"/>
      <color theme="1"/>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s>
  <cellStyleXfs count="42">
    <xf numFmtId="0" fontId="0"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8" applyNumberFormat="0" applyAlignment="0" applyProtection="0"/>
    <xf numFmtId="0" fontId="16" fillId="6" borderId="9" applyNumberFormat="0" applyAlignment="0" applyProtection="0"/>
    <xf numFmtId="0" fontId="17" fillId="6" borderId="8" applyNumberFormat="0" applyAlignment="0" applyProtection="0"/>
    <xf numFmtId="0" fontId="18" fillId="0" borderId="10" applyNumberFormat="0" applyFill="0" applyAlignment="0" applyProtection="0"/>
    <xf numFmtId="0" fontId="19" fillId="7" borderId="11" applyNumberFormat="0" applyAlignment="0" applyProtection="0"/>
    <xf numFmtId="0" fontId="20" fillId="0" borderId="0" applyNumberFormat="0" applyFill="0" applyBorder="0" applyAlignment="0" applyProtection="0"/>
    <xf numFmtId="0" fontId="7" fillId="8"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cellStyleXfs>
  <cellXfs count="47">
    <xf numFmtId="0" fontId="0" fillId="0" borderId="0" xfId="0"/>
    <xf numFmtId="4" fontId="0" fillId="0" borderId="14" xfId="0" applyNumberFormat="1" applyBorder="1"/>
    <xf numFmtId="4" fontId="24" fillId="0" borderId="14" xfId="0" applyNumberFormat="1" applyFont="1" applyBorder="1"/>
    <xf numFmtId="4" fontId="24" fillId="33" borderId="3" xfId="0" applyNumberFormat="1" applyFont="1" applyFill="1" applyBorder="1"/>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right" vertical="center" wrapText="1"/>
      <protection locked="0"/>
    </xf>
    <xf numFmtId="0" fontId="0" fillId="0" borderId="0" xfId="0" applyProtection="1">
      <protection locked="0"/>
    </xf>
    <xf numFmtId="0" fontId="2" fillId="33" borderId="3" xfId="0" applyFont="1" applyFill="1" applyBorder="1" applyAlignment="1">
      <alignment horizontal="right" vertical="center" wrapText="1"/>
    </xf>
    <xf numFmtId="0" fontId="2" fillId="33" borderId="3" xfId="0" applyFont="1" applyFill="1" applyBorder="1" applyAlignment="1">
      <alignment vertical="center" wrapText="1"/>
    </xf>
    <xf numFmtId="4" fontId="2" fillId="33" borderId="3" xfId="0" applyNumberFormat="1" applyFont="1" applyFill="1" applyBorder="1" applyAlignment="1">
      <alignment vertical="center" wrapText="1"/>
    </xf>
    <xf numFmtId="0" fontId="3" fillId="0" borderId="0" xfId="0" applyFont="1" applyAlignment="1" applyProtection="1">
      <alignment vertical="center" wrapText="1"/>
      <protection locked="0"/>
    </xf>
    <xf numFmtId="0" fontId="0" fillId="0" borderId="14" xfId="0" applyBorder="1" applyProtection="1">
      <protection locked="0"/>
    </xf>
    <xf numFmtId="0" fontId="0" fillId="0" borderId="2" xfId="0" applyBorder="1" applyProtection="1">
      <protection locked="0"/>
    </xf>
    <xf numFmtId="0" fontId="3" fillId="0" borderId="0" xfId="0" applyFont="1" applyAlignment="1" applyProtection="1">
      <alignment vertical="center"/>
      <protection locked="0"/>
    </xf>
    <xf numFmtId="0" fontId="2" fillId="0" borderId="3" xfId="0" applyFont="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center"/>
      <protection locked="0"/>
    </xf>
    <xf numFmtId="4" fontId="0" fillId="33" borderId="3" xfId="0" applyNumberFormat="1" applyFill="1" applyBorder="1"/>
    <xf numFmtId="4" fontId="24" fillId="33" borderId="0" xfId="0" applyNumberFormat="1" applyFont="1" applyFill="1"/>
    <xf numFmtId="4" fontId="24" fillId="0" borderId="0" xfId="0" applyNumberFormat="1" applyFont="1"/>
    <xf numFmtId="4" fontId="24" fillId="33" borderId="15" xfId="0" applyNumberFormat="1" applyFont="1" applyFill="1" applyBorder="1"/>
    <xf numFmtId="4" fontId="2" fillId="33" borderId="15" xfId="0" applyNumberFormat="1" applyFont="1" applyFill="1" applyBorder="1" applyAlignment="1">
      <alignment vertical="center" wrapText="1"/>
    </xf>
    <xf numFmtId="4" fontId="0" fillId="0" borderId="0" xfId="0" applyNumberFormat="1"/>
    <xf numFmtId="0" fontId="2" fillId="33" borderId="16" xfId="0" applyFont="1" applyFill="1" applyBorder="1" applyAlignment="1">
      <alignment horizontal="right" vertical="center" wrapText="1"/>
    </xf>
    <xf numFmtId="0" fontId="0" fillId="33" borderId="0" xfId="0" applyFill="1"/>
    <xf numFmtId="4" fontId="0" fillId="33" borderId="0" xfId="0" applyNumberFormat="1" applyFill="1"/>
    <xf numFmtId="0" fontId="2" fillId="33" borderId="3" xfId="0" applyFont="1" applyFill="1" applyBorder="1" applyAlignment="1" applyProtection="1">
      <alignment horizontal="center" vertical="center" wrapText="1"/>
      <protection locked="0"/>
    </xf>
    <xf numFmtId="2" fontId="2" fillId="33" borderId="3" xfId="0" applyNumberFormat="1" applyFont="1" applyFill="1" applyBorder="1" applyAlignment="1" applyProtection="1">
      <alignment horizontal="center" vertical="center" wrapText="1"/>
      <protection locked="0"/>
    </xf>
    <xf numFmtId="0" fontId="2" fillId="33" borderId="4" xfId="0" applyFont="1" applyFill="1" applyBorder="1" applyAlignment="1" applyProtection="1">
      <alignment horizontal="center" vertical="center" wrapText="1"/>
      <protection locked="0"/>
    </xf>
    <xf numFmtId="2" fontId="2" fillId="33" borderId="4" xfId="0" applyNumberFormat="1" applyFont="1" applyFill="1" applyBorder="1" applyAlignment="1">
      <alignment horizontal="center" vertical="center" wrapText="1"/>
    </xf>
    <xf numFmtId="4" fontId="2" fillId="33" borderId="3" xfId="0" applyNumberFormat="1" applyFont="1" applyFill="1" applyBorder="1" applyAlignment="1" applyProtection="1">
      <alignment vertical="center" wrapText="1"/>
      <protection locked="0"/>
    </xf>
    <xf numFmtId="4" fontId="2" fillId="33" borderId="15" xfId="0" applyNumberFormat="1" applyFont="1" applyFill="1" applyBorder="1" applyAlignment="1" applyProtection="1">
      <alignment vertical="center" wrapText="1"/>
      <protection locked="0"/>
    </xf>
    <xf numFmtId="14" fontId="0" fillId="0" borderId="0" xfId="0" applyNumberFormat="1" applyProtection="1">
      <protection locked="0"/>
    </xf>
    <xf numFmtId="0" fontId="0" fillId="34" borderId="14" xfId="0" applyFill="1" applyBorder="1"/>
    <xf numFmtId="4" fontId="0" fillId="0" borderId="17" xfId="0" applyNumberFormat="1" applyBorder="1"/>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7"/>
  <sheetViews>
    <sheetView tabSelected="1" view="pageBreakPreview" zoomScale="80" zoomScaleNormal="150" zoomScaleSheetLayoutView="80" workbookViewId="0">
      <selection activeCell="B1" sqref="B1:I1"/>
    </sheetView>
  </sheetViews>
  <sheetFormatPr defaultColWidth="8.7265625" defaultRowHeight="14.5" x14ac:dyDescent="0.35"/>
  <cols>
    <col min="1" max="1" width="1.7265625" style="6" customWidth="1"/>
    <col min="2" max="2" width="13.7265625" style="6" customWidth="1"/>
    <col min="3" max="3" width="14.7265625" style="6" customWidth="1"/>
    <col min="4" max="4" width="10.453125" style="6" customWidth="1"/>
    <col min="5" max="5" width="9.7265625" style="6" customWidth="1"/>
    <col min="6" max="6" width="8.7265625" style="6"/>
    <col min="7" max="7" width="9.54296875" style="6" customWidth="1"/>
    <col min="8" max="8" width="11.7265625" style="6" customWidth="1"/>
    <col min="9" max="9" width="15.26953125" style="6" customWidth="1"/>
    <col min="10" max="11" width="8.7265625" style="6"/>
    <col min="12" max="12" width="9.26953125" style="6" bestFit="1" customWidth="1"/>
    <col min="13" max="13" width="9" style="6" bestFit="1" customWidth="1"/>
    <col min="14" max="14" width="13.453125" style="6" customWidth="1"/>
    <col min="15" max="16" width="9" style="6" bestFit="1" customWidth="1"/>
    <col min="17" max="16384" width="8.7265625" style="6"/>
  </cols>
  <sheetData>
    <row r="1" spans="2:16" ht="43.9" customHeight="1" x14ac:dyDescent="0.35">
      <c r="B1" s="45" t="s">
        <v>64</v>
      </c>
      <c r="C1" s="46"/>
      <c r="D1" s="46"/>
      <c r="E1" s="46"/>
      <c r="F1" s="46"/>
      <c r="G1" s="46"/>
      <c r="H1" s="46"/>
      <c r="I1" s="46"/>
    </row>
    <row r="2" spans="2:16" ht="304.89999999999998" customHeight="1" x14ac:dyDescent="0.35">
      <c r="B2" s="43" t="s">
        <v>58</v>
      </c>
      <c r="C2" s="44"/>
      <c r="D2" s="44"/>
      <c r="E2" s="44"/>
      <c r="F2" s="44"/>
      <c r="G2" s="44"/>
      <c r="H2" s="44"/>
      <c r="I2" s="44"/>
    </row>
    <row r="3" spans="2:16" ht="27.75" customHeight="1" x14ac:dyDescent="0.35">
      <c r="B3" s="10" t="s">
        <v>44</v>
      </c>
      <c r="C3" s="37"/>
      <c r="D3" s="11"/>
      <c r="E3" s="11"/>
      <c r="F3" s="11"/>
      <c r="G3" s="11"/>
      <c r="H3" s="11"/>
      <c r="I3" s="12"/>
    </row>
    <row r="4" spans="2:16" ht="15" thickBot="1" x14ac:dyDescent="0.4">
      <c r="B4" s="13"/>
    </row>
    <row r="5" spans="2:16" ht="29" thickBot="1" x14ac:dyDescent="0.4">
      <c r="B5" s="14" t="s">
        <v>10</v>
      </c>
      <c r="C5" s="14" t="s">
        <v>41</v>
      </c>
      <c r="D5" s="14" t="s">
        <v>42</v>
      </c>
      <c r="E5" s="14" t="s">
        <v>0</v>
      </c>
      <c r="F5" s="14" t="s">
        <v>2</v>
      </c>
      <c r="G5" s="39" t="s">
        <v>61</v>
      </c>
      <c r="H5" s="14" t="s">
        <v>3</v>
      </c>
      <c r="L5" s="30" t="s">
        <v>39</v>
      </c>
      <c r="M5" s="30" t="s">
        <v>3</v>
      </c>
      <c r="N5" s="22" t="s">
        <v>46</v>
      </c>
      <c r="O5" s="30" t="s">
        <v>43</v>
      </c>
      <c r="P5" s="31" t="s">
        <v>3</v>
      </c>
    </row>
    <row r="6" spans="2:16" ht="15" thickBot="1" x14ac:dyDescent="0.4">
      <c r="B6" s="15"/>
      <c r="C6" s="15" t="s">
        <v>40</v>
      </c>
      <c r="D6" s="15" t="s">
        <v>40</v>
      </c>
      <c r="E6" s="16" t="s">
        <v>1</v>
      </c>
      <c r="F6" s="16" t="s">
        <v>1</v>
      </c>
      <c r="G6" s="40" t="s">
        <v>62</v>
      </c>
      <c r="H6" s="16" t="s">
        <v>4</v>
      </c>
      <c r="L6" s="32" t="s">
        <v>1</v>
      </c>
      <c r="M6" s="32" t="s">
        <v>4</v>
      </c>
      <c r="N6" s="32" t="s">
        <v>1</v>
      </c>
      <c r="O6" s="32" t="s">
        <v>1</v>
      </c>
      <c r="P6" s="33" t="s">
        <v>4</v>
      </c>
    </row>
    <row r="7" spans="2:16" ht="22.5" customHeight="1" thickBot="1" x14ac:dyDescent="0.4">
      <c r="B7" s="5" t="s">
        <v>5</v>
      </c>
      <c r="C7" s="4">
        <v>0</v>
      </c>
      <c r="D7" s="4">
        <v>0</v>
      </c>
      <c r="E7" s="4">
        <v>0</v>
      </c>
      <c r="F7" s="4">
        <v>0</v>
      </c>
      <c r="G7" s="4">
        <v>0</v>
      </c>
      <c r="H7" s="3">
        <f t="shared" ref="H7:H10" si="0">+P7</f>
        <v>0</v>
      </c>
      <c r="L7" s="3">
        <f>+E7+F7</f>
        <v>0</v>
      </c>
      <c r="M7" s="3">
        <f>+L7/12</f>
        <v>0</v>
      </c>
      <c r="N7" s="34">
        <f>0.1*M7</f>
        <v>0</v>
      </c>
      <c r="O7" s="21">
        <v>0</v>
      </c>
      <c r="P7" s="21">
        <f>+M7+IF(N7&lt;O7,N7,O7)</f>
        <v>0</v>
      </c>
    </row>
    <row r="8" spans="2:16" ht="21.75" customHeight="1" thickBot="1" x14ac:dyDescent="0.4">
      <c r="B8" s="5" t="s">
        <v>6</v>
      </c>
      <c r="C8" s="4">
        <v>0</v>
      </c>
      <c r="D8" s="4">
        <v>0</v>
      </c>
      <c r="E8" s="4">
        <v>0</v>
      </c>
      <c r="F8" s="4">
        <v>0</v>
      </c>
      <c r="G8" s="4">
        <v>0</v>
      </c>
      <c r="H8" s="3">
        <f t="shared" si="0"/>
        <v>0</v>
      </c>
      <c r="L8" s="3">
        <f>+E8+F8</f>
        <v>0</v>
      </c>
      <c r="M8" s="3">
        <f t="shared" ref="M8:M10" si="1">+L8/12</f>
        <v>0</v>
      </c>
      <c r="N8" s="34">
        <f t="shared" ref="N8:N10" si="2">0.1*M8</f>
        <v>0</v>
      </c>
      <c r="O8" s="34">
        <v>0</v>
      </c>
      <c r="P8" s="21">
        <f t="shared" ref="P8:P10" si="3">+M8+IF(N8&lt;O8,N8,O8)</f>
        <v>0</v>
      </c>
    </row>
    <row r="9" spans="2:16" ht="22.5" customHeight="1" thickBot="1" x14ac:dyDescent="0.4">
      <c r="B9" s="5" t="s">
        <v>7</v>
      </c>
      <c r="C9" s="4">
        <v>0</v>
      </c>
      <c r="D9" s="4">
        <v>0</v>
      </c>
      <c r="E9" s="4">
        <v>0</v>
      </c>
      <c r="F9" s="4">
        <v>0</v>
      </c>
      <c r="G9" s="4">
        <v>0</v>
      </c>
      <c r="H9" s="3">
        <f t="shared" si="0"/>
        <v>0</v>
      </c>
      <c r="L9" s="3">
        <f>+E9+F9</f>
        <v>0</v>
      </c>
      <c r="M9" s="3">
        <f t="shared" si="1"/>
        <v>0</v>
      </c>
      <c r="N9" s="34">
        <f t="shared" si="2"/>
        <v>0</v>
      </c>
      <c r="O9" s="34">
        <v>0</v>
      </c>
      <c r="P9" s="21">
        <f t="shared" si="3"/>
        <v>0</v>
      </c>
    </row>
    <row r="10" spans="2:16" ht="19.5" customHeight="1" thickBot="1" x14ac:dyDescent="0.4">
      <c r="B10" s="5" t="s">
        <v>8</v>
      </c>
      <c r="C10" s="4">
        <v>0</v>
      </c>
      <c r="D10" s="4">
        <v>0</v>
      </c>
      <c r="E10" s="4">
        <v>0</v>
      </c>
      <c r="F10" s="4">
        <v>0</v>
      </c>
      <c r="G10" s="4">
        <v>0</v>
      </c>
      <c r="H10" s="3">
        <f t="shared" si="0"/>
        <v>0</v>
      </c>
      <c r="L10" s="3">
        <f>+E10+F10</f>
        <v>0</v>
      </c>
      <c r="M10" s="3">
        <f t="shared" si="1"/>
        <v>0</v>
      </c>
      <c r="N10" s="34">
        <f t="shared" si="2"/>
        <v>0</v>
      </c>
      <c r="O10" s="34">
        <v>0</v>
      </c>
      <c r="P10" s="21">
        <f t="shared" si="3"/>
        <v>0</v>
      </c>
    </row>
    <row r="11" spans="2:16" ht="19.5" customHeight="1" thickBot="1" x14ac:dyDescent="0.4">
      <c r="B11" s="5" t="s">
        <v>47</v>
      </c>
      <c r="C11" s="4"/>
      <c r="D11" s="4"/>
      <c r="E11" s="4"/>
      <c r="F11" s="4"/>
      <c r="G11" s="4"/>
      <c r="H11" s="3">
        <f>+P11</f>
        <v>0</v>
      </c>
      <c r="L11" s="24"/>
      <c r="M11" s="24"/>
      <c r="N11" s="35"/>
      <c r="O11" s="34"/>
      <c r="P11" s="21">
        <f>+O12</f>
        <v>0</v>
      </c>
    </row>
    <row r="12" spans="2:16" ht="15" thickBot="1" x14ac:dyDescent="0.4">
      <c r="B12" s="7" t="s">
        <v>9</v>
      </c>
      <c r="C12" s="8">
        <f>SUM(C7:C10)</f>
        <v>0</v>
      </c>
      <c r="D12" s="8">
        <f t="shared" ref="D12:G12" si="4">SUM(D7:D10)</f>
        <v>0</v>
      </c>
      <c r="E12" s="8">
        <f t="shared" si="4"/>
        <v>0</v>
      </c>
      <c r="F12" s="8">
        <f t="shared" si="4"/>
        <v>0</v>
      </c>
      <c r="G12" s="8">
        <f t="shared" si="4"/>
        <v>0</v>
      </c>
      <c r="H12" s="9">
        <f>SUM(H7:H11)</f>
        <v>0</v>
      </c>
      <c r="L12" s="25">
        <f>SUM(L7:L10)</f>
        <v>0</v>
      </c>
      <c r="M12" s="25">
        <f>SUM(M7:M10)</f>
        <v>0</v>
      </c>
      <c r="N12" s="25">
        <f>SUM(N7:N10)</f>
        <v>0</v>
      </c>
      <c r="O12" s="34">
        <f>IF(M$9=0,G12/15/12,G12/10/12)</f>
        <v>0</v>
      </c>
      <c r="P12" s="25">
        <f>SUM(P7:P11)</f>
        <v>0</v>
      </c>
    </row>
    <row r="13" spans="2:16" ht="31.5" customHeight="1" x14ac:dyDescent="0.35">
      <c r="B13" s="27" t="s">
        <v>45</v>
      </c>
      <c r="C13" s="28"/>
      <c r="D13" s="28"/>
      <c r="E13" s="28"/>
      <c r="F13" s="28"/>
      <c r="G13" s="28"/>
      <c r="H13" s="29">
        <f>+IF(H9=0,H12/2,H12/3)</f>
        <v>0</v>
      </c>
      <c r="I13" s="26"/>
    </row>
    <row r="15" spans="2:16" x14ac:dyDescent="0.35">
      <c r="B15" s="17" t="s">
        <v>11</v>
      </c>
    </row>
    <row r="16" spans="2:16" x14ac:dyDescent="0.35">
      <c r="B16" s="18" t="s">
        <v>12</v>
      </c>
    </row>
    <row r="17" spans="2:20" x14ac:dyDescent="0.35">
      <c r="B17" s="18"/>
    </row>
    <row r="18" spans="2:20" x14ac:dyDescent="0.35">
      <c r="B18" s="17" t="s">
        <v>13</v>
      </c>
      <c r="N18" s="23"/>
      <c r="O18" s="23"/>
      <c r="P18" s="26"/>
      <c r="Q18" s="26"/>
      <c r="R18" s="26"/>
      <c r="S18" s="26"/>
      <c r="T18" s="26"/>
    </row>
    <row r="19" spans="2:20" x14ac:dyDescent="0.35">
      <c r="B19" s="19" t="s">
        <v>14</v>
      </c>
      <c r="N19" s="23"/>
      <c r="O19" s="23"/>
      <c r="P19" s="23"/>
      <c r="Q19" s="23"/>
      <c r="R19" s="23"/>
      <c r="S19" s="23"/>
      <c r="T19" s="23"/>
    </row>
    <row r="20" spans="2:20" x14ac:dyDescent="0.35">
      <c r="B20" s="18"/>
    </row>
    <row r="21" spans="2:20" x14ac:dyDescent="0.35">
      <c r="B21" s="17" t="s">
        <v>60</v>
      </c>
      <c r="C21" s="36"/>
    </row>
    <row r="22" spans="2:20" x14ac:dyDescent="0.35">
      <c r="B22" s="17"/>
    </row>
    <row r="23" spans="2:20" ht="15.5" x14ac:dyDescent="0.35">
      <c r="B23" s="20" t="s">
        <v>15</v>
      </c>
    </row>
    <row r="24" spans="2:20" ht="15.5" x14ac:dyDescent="0.35">
      <c r="B24" s="20" t="s">
        <v>16</v>
      </c>
    </row>
    <row r="25" spans="2:20" ht="15.5" x14ac:dyDescent="0.35">
      <c r="B25" s="20" t="s">
        <v>19</v>
      </c>
    </row>
    <row r="26" spans="2:20" ht="15.5" x14ac:dyDescent="0.35">
      <c r="B26" s="20" t="s">
        <v>17</v>
      </c>
    </row>
    <row r="27" spans="2:20" ht="15.5" x14ac:dyDescent="0.35">
      <c r="B27" s="20" t="s">
        <v>18</v>
      </c>
    </row>
  </sheetData>
  <sheetProtection selectLockedCells="1"/>
  <protectedRanges>
    <protectedRange algorithmName="SHA-512" hashValue="uo+/DSVlGKDPVV6vk/eAimoFjmybsFV1R8Xkc9kYVi1kmNEaTbg6wUQDzP3h/Tj4K7FLiJTm5wOrwPT/fBNpxA==" saltValue="HoBy6kLkdjcmehPj/wN7UQ==" spinCount="100000" sqref="B3:G11" name="Range1"/>
  </protectedRanges>
  <customSheetViews>
    <customSheetView guid="{B032DC70-E1DD-4411-81F6-A718A2F183F6}" printArea="1" topLeftCell="A5">
      <selection activeCell="L5" sqref="L5:P12"/>
      <pageMargins left="0.7" right="0.7" top="0.75" bottom="0.75" header="0.3" footer="0.3"/>
      <pageSetup orientation="portrait" r:id="rId1"/>
    </customSheetView>
    <customSheetView guid="{1B990959-F6B7-4B12-9D65-6AD251DC6942}" showPageBreaks="1" printArea="1" topLeftCell="A18">
      <selection activeCell="L29" sqref="A1:L29"/>
      <pageMargins left="0" right="0" top="0.75" bottom="0.75" header="0.3" footer="0.3"/>
      <pageSetup orientation="portrait" r:id="rId2"/>
    </customSheetView>
    <customSheetView guid="{134C2500-12AC-4344-BDAE-4D89550AF69E}" showPageBreaks="1" printArea="1" topLeftCell="A5">
      <selection activeCell="B12" sqref="B12:H12"/>
      <pageMargins left="0.7" right="0.7" top="0.75" bottom="0.75" header="0.3" footer="0.3"/>
      <pageSetup orientation="portrait" r:id="rId3"/>
    </customSheetView>
  </customSheetViews>
  <mergeCells count="2">
    <mergeCell ref="B2:I2"/>
    <mergeCell ref="B1:I1"/>
  </mergeCells>
  <dataValidations count="2">
    <dataValidation type="list" allowBlank="1" showInputMessage="1" showErrorMessage="1" sqref="C3" xr:uid="{00000000-0002-0000-0000-000000000000}">
      <formula1>tcus</formula1>
    </dataValidation>
    <dataValidation type="list" allowBlank="1" showInputMessage="1" showErrorMessage="1" sqref="C3" xr:uid="{00000000-0002-0000-0000-000001000000}">
      <formula1>#REF!</formula1>
    </dataValidation>
  </dataValidations>
  <pageMargins left="0.25" right="0.25" top="0.2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A3" sqref="A3"/>
    </sheetView>
  </sheetViews>
  <sheetFormatPr defaultRowHeight="14.5" x14ac:dyDescent="0.35"/>
  <sheetData>
    <row r="1" spans="1:8" x14ac:dyDescent="0.35">
      <c r="A1" t="s">
        <v>59</v>
      </c>
    </row>
    <row r="2" spans="1:8" x14ac:dyDescent="0.35">
      <c r="A2" t="s">
        <v>63</v>
      </c>
    </row>
    <row r="3" spans="1:8" x14ac:dyDescent="0.35">
      <c r="A3" s="2" t="s">
        <v>20</v>
      </c>
    </row>
    <row r="4" spans="1:8" x14ac:dyDescent="0.35">
      <c r="A4" s="2" t="s">
        <v>48</v>
      </c>
    </row>
    <row r="5" spans="1:8" x14ac:dyDescent="0.35">
      <c r="A5" s="2" t="s">
        <v>49</v>
      </c>
    </row>
    <row r="6" spans="1:8" x14ac:dyDescent="0.35">
      <c r="A6" s="2" t="s">
        <v>21</v>
      </c>
    </row>
    <row r="7" spans="1:8" x14ac:dyDescent="0.35">
      <c r="A7" s="2" t="s">
        <v>22</v>
      </c>
    </row>
    <row r="8" spans="1:8" x14ac:dyDescent="0.35">
      <c r="A8" s="2" t="s">
        <v>23</v>
      </c>
    </row>
    <row r="9" spans="1:8" x14ac:dyDescent="0.35">
      <c r="A9" s="2" t="s">
        <v>24</v>
      </c>
    </row>
    <row r="10" spans="1:8" x14ac:dyDescent="0.35">
      <c r="A10" s="2" t="s">
        <v>37</v>
      </c>
    </row>
    <row r="11" spans="1:8" x14ac:dyDescent="0.35">
      <c r="A11" s="2" t="s">
        <v>50</v>
      </c>
      <c r="H11" s="2"/>
    </row>
    <row r="12" spans="1:8" x14ac:dyDescent="0.35">
      <c r="A12" s="2" t="s">
        <v>51</v>
      </c>
    </row>
    <row r="13" spans="1:8" x14ac:dyDescent="0.35">
      <c r="A13" s="2" t="s">
        <v>25</v>
      </c>
    </row>
    <row r="14" spans="1:8" x14ac:dyDescent="0.35">
      <c r="A14" s="2" t="s">
        <v>26</v>
      </c>
    </row>
    <row r="15" spans="1:8" x14ac:dyDescent="0.35">
      <c r="A15" s="2" t="s">
        <v>52</v>
      </c>
    </row>
    <row r="16" spans="1:8" x14ac:dyDescent="0.35">
      <c r="A16" s="2" t="s">
        <v>27</v>
      </c>
    </row>
    <row r="17" spans="1:1" x14ac:dyDescent="0.35">
      <c r="A17" s="2" t="s">
        <v>53</v>
      </c>
    </row>
    <row r="18" spans="1:1" x14ac:dyDescent="0.35">
      <c r="A18" s="2" t="s">
        <v>28</v>
      </c>
    </row>
    <row r="19" spans="1:1" x14ac:dyDescent="0.35">
      <c r="A19" s="2" t="s">
        <v>29</v>
      </c>
    </row>
    <row r="20" spans="1:1" x14ac:dyDescent="0.35">
      <c r="A20" s="2" t="s">
        <v>30</v>
      </c>
    </row>
    <row r="21" spans="1:1" x14ac:dyDescent="0.35">
      <c r="A21" s="2" t="s">
        <v>54</v>
      </c>
    </row>
    <row r="22" spans="1:1" x14ac:dyDescent="0.35">
      <c r="A22" s="2" t="s">
        <v>38</v>
      </c>
    </row>
    <row r="23" spans="1:1" x14ac:dyDescent="0.35">
      <c r="A23" s="2" t="s">
        <v>31</v>
      </c>
    </row>
    <row r="24" spans="1:1" x14ac:dyDescent="0.35">
      <c r="A24" s="2" t="s">
        <v>32</v>
      </c>
    </row>
    <row r="25" spans="1:1" x14ac:dyDescent="0.35">
      <c r="A25" s="2" t="s">
        <v>33</v>
      </c>
    </row>
    <row r="26" spans="1:1" x14ac:dyDescent="0.35">
      <c r="A26" s="1" t="s">
        <v>55</v>
      </c>
    </row>
    <row r="27" spans="1:1" x14ac:dyDescent="0.35">
      <c r="A27" s="1" t="s">
        <v>34</v>
      </c>
    </row>
    <row r="28" spans="1:1" x14ac:dyDescent="0.35">
      <c r="A28" s="1" t="s">
        <v>56</v>
      </c>
    </row>
    <row r="29" spans="1:1" x14ac:dyDescent="0.35">
      <c r="A29" s="1" t="s">
        <v>57</v>
      </c>
    </row>
    <row r="30" spans="1:1" x14ac:dyDescent="0.35">
      <c r="A30" s="1" t="s">
        <v>35</v>
      </c>
    </row>
    <row r="31" spans="1:1" x14ac:dyDescent="0.35">
      <c r="A31" s="2" t="s">
        <v>36</v>
      </c>
    </row>
    <row r="32" spans="1:1" x14ac:dyDescent="0.35">
      <c r="A32" s="38"/>
    </row>
  </sheetData>
  <customSheetViews>
    <customSheetView guid="{B032DC70-E1DD-4411-81F6-A718A2F183F6}">
      <selection sqref="A1:A29"/>
      <pageMargins left="0.7" right="0.7" top="0.75" bottom="0.75" header="0.3" footer="0.3"/>
      <pageSetup orientation="portrait" r:id="rId1"/>
    </customSheetView>
    <customSheetView guid="{1B990959-F6B7-4B12-9D65-6AD251DC6942}" showPageBreaks="1" printArea="1">
      <selection sqref="A1:A29"/>
      <pageMargins left="0.7" right="0.7" top="0.75" bottom="0.75" header="0.3" footer="0.3"/>
      <pageSetup orientation="portrait" horizontalDpi="0" verticalDpi="0" r:id="rId2"/>
    </customSheetView>
    <customSheetView guid="{134C2500-12AC-4344-BDAE-4D89550AF69E}" showPageBreaks="1" printArea="1">
      <selection sqref="A1:A29"/>
      <pageMargins left="0.7" right="0.7" top="0.75" bottom="0.75" header="0.3" footer="0.3"/>
      <pageSetup orientation="portrait" r:id="rId3"/>
    </customSheetView>
  </customSheetViews>
  <dataValidations count="1">
    <dataValidation type="list" allowBlank="1" showDropDown="1" showInputMessage="1" showErrorMessage="1" error="Ty Again" promptTitle="INSTITUTION" sqref="A3:A31 H11" xr:uid="{00000000-0002-0000-0100-000000000000}">
      <formula1>"SHEET2"</formula1>
    </dataValidation>
  </dataValidation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3D1E-B887-4BE7-B359-75E540F1BCCF}">
  <dimension ref="A2:A3"/>
  <sheetViews>
    <sheetView topLeftCell="A3" workbookViewId="0">
      <selection activeCell="A12" sqref="A12"/>
    </sheetView>
  </sheetViews>
  <sheetFormatPr defaultRowHeight="14.5" x14ac:dyDescent="0.35"/>
  <cols>
    <col min="1" max="1" width="84.6328125" customWidth="1"/>
  </cols>
  <sheetData>
    <row r="2" spans="1:1" x14ac:dyDescent="0.35">
      <c r="A2" s="42"/>
    </row>
    <row r="3" spans="1:1" ht="246.5" x14ac:dyDescent="0.35">
      <c r="A3" s="41"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ISC WORKSHEET</vt:lpstr>
      <vt:lpstr>Sheet2</vt:lpstr>
      <vt:lpstr>PRA Statement</vt:lpstr>
      <vt:lpstr>'ISC WORKSHEET'!Print_Area</vt:lpstr>
      <vt:lpstr>Sheet2!Print_Area</vt:lpstr>
      <vt:lpstr>tcus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Herrin, Joe</dc:creator>
  <cp:lastModifiedBy>Mullen, Steven M</cp:lastModifiedBy>
  <cp:lastPrinted>2020-06-01T18:13:45Z</cp:lastPrinted>
  <dcterms:created xsi:type="dcterms:W3CDTF">2017-03-02T16:32:02Z</dcterms:created>
  <dcterms:modified xsi:type="dcterms:W3CDTF">2025-01-28T20:39:39Z</dcterms:modified>
</cp:coreProperties>
</file>